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1"/>
  </bookViews>
  <sheets>
    <sheet name="Noiembrie 2019" sheetId="1" r:id="rId1"/>
    <sheet name="Decembrie 2019" sheetId="2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<sst xmlns="http://schemas.openxmlformats.org/spreadsheetml/2006/main" count="51" uniqueCount="27">
  <si>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</si>
  <si>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</si>
  <si>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</si>
  <si>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</si>
  <si>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</si>
  <si>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</si>
  <si>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</si>
  <si>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</si>
  <si>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</si>
  <si>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</si>
  <si>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</si>
  <si>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</si>
  <si>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</si>
  <si>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</si>
  <si>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</si>
  <si>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</si>
  <si>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</si>
  <si>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</si>
  <si>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</si>
  <si>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PROG. ANGIOEDEM ERED. (P6.22)</t>
  </si>
  <si>
    <t>MEDICAMENTE PROG. MUCOVISCIDOZA ADULT</t>
  </si>
  <si>
    <t>7+8</t>
  </si>
  <si>
    <t>DECONTURI NOIEMBRIE 2019</t>
  </si>
  <si>
    <t>VALOARE DECONTATA LUNA NOIEMBRIE 2019</t>
  </si>
  <si>
    <t>DECONTURI DECEMBRIE 2019</t>
  </si>
  <si>
    <t>VALOARE DECONTATA LUNA DECEMBRIE 2019</t>
  </si>
  <si>
    <t>8+9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</si>
</sst>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5"/>
  <sheetViews>
    <sheetView workbookViewId="0" topLeftCell="A1">
      <selection activeCell="C16" sqref="C16:C17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22</v>
      </c>
    </row>
    <row r="12" ht="12" thickBot="1"/>
    <row r="13" spans="3:4" ht="11.25">
      <c r="C13" s="10" t="s">
        <v>1</v>
      </c>
      <c r="D13" s="10" t="s">
        <v>23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SUM(D18:D35)</f>
        <v>8637447.679999998</v>
      </c>
    </row>
    <row r="17" spans="3:4" ht="12" thickBot="1">
      <c r="C17" s="14"/>
      <c r="D17" s="16"/>
    </row>
    <row r="18" spans="3:5" ht="26.25" thickBot="1">
      <c r="C18" s="3" t="s">
        <v>3</v>
      </c>
      <c r="D18" s="4">
        <v>4460382.12</v>
      </c>
      <c r="E18">
        <v>7</v>
      </c>
    </row>
    <row r="19" spans="3:5" ht="13.5" thickBot="1">
      <c r="C19" s="5" t="s">
        <v>4</v>
      </c>
      <c r="D19" s="4">
        <v>795580.57</v>
      </c>
      <c r="E19">
        <v>7</v>
      </c>
    </row>
    <row r="20" spans="3:5" ht="13.5" thickBot="1">
      <c r="C20" s="5" t="s">
        <v>5</v>
      </c>
      <c r="D20" s="4">
        <v>88162.27</v>
      </c>
      <c r="E20">
        <v>7</v>
      </c>
    </row>
    <row r="21" spans="3:5" ht="13.5" thickBot="1">
      <c r="C21" s="5" t="s">
        <v>6</v>
      </c>
      <c r="D21" s="4">
        <v>70131.11</v>
      </c>
      <c r="E21" s="9">
        <v>9</v>
      </c>
    </row>
    <row r="22" spans="3:5" ht="13.5" thickBot="1">
      <c r="C22" s="5" t="s">
        <v>7</v>
      </c>
      <c r="D22" s="4"/>
      <c r="E22" s="9">
        <v>7</v>
      </c>
    </row>
    <row r="23" spans="3:5" ht="13.5" thickBot="1">
      <c r="C23" s="5" t="s">
        <v>8</v>
      </c>
      <c r="D23" s="4">
        <f>470055.8+421422.29</f>
        <v>891478.09</v>
      </c>
      <c r="E23" t="s">
        <v>21</v>
      </c>
    </row>
    <row r="24" spans="3:5" ht="13.5" thickBot="1">
      <c r="C24" s="5" t="s">
        <v>9</v>
      </c>
      <c r="D24" s="4">
        <f>205880.35+196961.35</f>
        <v>402841.7</v>
      </c>
      <c r="E24" t="s">
        <v>21</v>
      </c>
    </row>
    <row r="25" spans="3:5" ht="13.5" thickBot="1">
      <c r="C25" s="6" t="s">
        <v>10</v>
      </c>
      <c r="D25" s="4">
        <v>404631.96</v>
      </c>
      <c r="E25">
        <v>8</v>
      </c>
    </row>
    <row r="26" spans="3:5" ht="13.5" thickBot="1">
      <c r="C26" s="5" t="s">
        <v>11</v>
      </c>
      <c r="D26" s="4">
        <f>99880.8+34635.2</f>
        <v>134516</v>
      </c>
      <c r="E26" t="s">
        <v>21</v>
      </c>
    </row>
    <row r="27" spans="3:5" ht="13.5" thickBot="1">
      <c r="C27" s="5" t="s">
        <v>12</v>
      </c>
      <c r="D27" s="4">
        <v>7440</v>
      </c>
      <c r="E27">
        <v>8</v>
      </c>
    </row>
    <row r="28" spans="3:5" ht="13.5" thickBot="1">
      <c r="C28" s="5" t="s">
        <v>13</v>
      </c>
      <c r="D28" s="4">
        <f>713013.75+492069.86</f>
        <v>1205083.6099999999</v>
      </c>
      <c r="E28" t="s">
        <v>21</v>
      </c>
    </row>
    <row r="29" spans="3:5" ht="13.5" thickBot="1">
      <c r="C29" s="5" t="s">
        <v>14</v>
      </c>
      <c r="D29" s="4">
        <f>98349.21</f>
        <v>98349.21</v>
      </c>
      <c r="E29" s="9">
        <v>9</v>
      </c>
    </row>
    <row r="30" spans="3:5" ht="13.5" thickBot="1">
      <c r="C30" s="5" t="s">
        <v>15</v>
      </c>
      <c r="D30" s="4">
        <v>34407.54</v>
      </c>
      <c r="E30">
        <v>8</v>
      </c>
    </row>
    <row r="31" spans="3:5" ht="13.5" thickBot="1">
      <c r="C31" s="5" t="s">
        <v>16</v>
      </c>
      <c r="D31" s="4">
        <v>11304.78</v>
      </c>
      <c r="E31">
        <v>8</v>
      </c>
    </row>
    <row r="32" spans="3:5" ht="13.5" thickBot="1">
      <c r="C32" s="5" t="s">
        <v>20</v>
      </c>
      <c r="D32" s="4"/>
      <c r="E32">
        <v>8</v>
      </c>
    </row>
    <row r="33" spans="3:5" ht="13.5" thickBot="1">
      <c r="C33" s="7" t="s">
        <v>17</v>
      </c>
      <c r="D33" s="4">
        <v>1757.7</v>
      </c>
      <c r="E33">
        <v>8</v>
      </c>
    </row>
    <row r="34" spans="3:5" ht="13.5" thickBot="1">
      <c r="C34" s="8" t="s">
        <v>18</v>
      </c>
      <c r="D34" s="8">
        <v>1207.5</v>
      </c>
      <c r="E34">
        <v>8</v>
      </c>
    </row>
    <row r="35" spans="3:5" ht="13.5" thickBot="1">
      <c r="C35" s="8" t="s">
        <v>19</v>
      </c>
      <c r="D35" s="8">
        <v>30173.52</v>
      </c>
      <c r="E35">
        <v>8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5"/>
  <sheetViews>
    <sheetView tabSelected="1" workbookViewId="0" topLeftCell="A1">
      <selection activeCell="I17" sqref="I17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0" t="s">
        <v>1</v>
      </c>
      <c r="D13" s="10" t="s">
        <v>25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2</v>
      </c>
      <c r="D16" s="15">
        <f>SUM(D18:D35)</f>
        <v>7058770.800000001</v>
      </c>
    </row>
    <row r="17" spans="3:4" ht="12" thickBot="1">
      <c r="C17" s="14"/>
      <c r="D17" s="16"/>
    </row>
    <row r="18" spans="3:5" ht="26.25" thickBot="1">
      <c r="C18" s="3" t="s">
        <v>3</v>
      </c>
      <c r="D18" s="4">
        <f>4172818.05</f>
        <v>4172818.05</v>
      </c>
      <c r="E18">
        <v>8</v>
      </c>
    </row>
    <row r="19" spans="3:5" ht="13.5" thickBot="1">
      <c r="C19" s="5" t="s">
        <v>4</v>
      </c>
      <c r="D19" s="4">
        <f>846188.02</f>
        <v>846188.02</v>
      </c>
      <c r="E19">
        <v>8</v>
      </c>
    </row>
    <row r="20" spans="3:5" ht="13.5" thickBot="1">
      <c r="C20" s="5" t="s">
        <v>5</v>
      </c>
      <c r="D20" s="4">
        <f>83524.66</f>
        <v>83524.66</v>
      </c>
      <c r="E20">
        <v>8</v>
      </c>
    </row>
    <row r="21" spans="3:5" ht="13.5" thickBot="1">
      <c r="C21" s="5" t="s">
        <v>6</v>
      </c>
      <c r="D21" s="4">
        <f>75852.52</f>
        <v>75852.52</v>
      </c>
      <c r="E21" s="9">
        <v>10</v>
      </c>
    </row>
    <row r="22" spans="3:5" ht="13.5" thickBot="1">
      <c r="C22" s="5" t="s">
        <v>7</v>
      </c>
      <c r="D22" s="4">
        <f>18626.38+19116.54</f>
        <v>37742.92</v>
      </c>
      <c r="E22" s="9" t="s">
        <v>26</v>
      </c>
    </row>
    <row r="23" spans="3:5" ht="13.5" thickBot="1">
      <c r="C23" s="5" t="s">
        <v>8</v>
      </c>
      <c r="D23" s="4">
        <v>544672.18</v>
      </c>
      <c r="E23">
        <v>9</v>
      </c>
    </row>
    <row r="24" spans="3:5" ht="13.5" thickBot="1">
      <c r="C24" s="5" t="s">
        <v>9</v>
      </c>
      <c r="D24" s="4">
        <v>246478.95</v>
      </c>
      <c r="E24">
        <v>9</v>
      </c>
    </row>
    <row r="25" spans="3:5" ht="13.5" thickBot="1">
      <c r="C25" s="6" t="s">
        <v>10</v>
      </c>
      <c r="D25" s="4">
        <f>124748.87+698.25</f>
        <v>125447.12</v>
      </c>
      <c r="E25">
        <v>9</v>
      </c>
    </row>
    <row r="26" spans="3:5" ht="13.5" thickBot="1">
      <c r="C26" s="5" t="s">
        <v>11</v>
      </c>
      <c r="D26" s="4">
        <f>88870+374</f>
        <v>89244</v>
      </c>
      <c r="E26">
        <v>9</v>
      </c>
    </row>
    <row r="27" spans="3:5" ht="13.5" thickBot="1">
      <c r="C27" s="5" t="s">
        <v>12</v>
      </c>
      <c r="D27" s="4">
        <v>11160</v>
      </c>
      <c r="E27">
        <v>9</v>
      </c>
    </row>
    <row r="28" spans="3:5" ht="13.5" thickBot="1">
      <c r="C28" s="5" t="s">
        <v>13</v>
      </c>
      <c r="D28" s="4">
        <f>752057.73</f>
        <v>752057.73</v>
      </c>
      <c r="E28">
        <v>9</v>
      </c>
    </row>
    <row r="29" spans="3:5" ht="13.5" thickBot="1">
      <c r="C29" s="5" t="s">
        <v>14</v>
      </c>
      <c r="D29" s="4"/>
      <c r="E29" s="9">
        <v>9</v>
      </c>
    </row>
    <row r="30" spans="3:5" ht="13.5" thickBot="1">
      <c r="C30" s="5" t="s">
        <v>15</v>
      </c>
      <c r="D30" s="4">
        <v>28082.2</v>
      </c>
      <c r="E30">
        <v>9</v>
      </c>
    </row>
    <row r="31" spans="3:5" ht="13.5" thickBot="1">
      <c r="C31" s="5" t="s">
        <v>16</v>
      </c>
      <c r="D31" s="4">
        <v>12252.94</v>
      </c>
      <c r="E31">
        <v>9</v>
      </c>
    </row>
    <row r="32" spans="3:5" ht="13.5" thickBot="1">
      <c r="C32" s="5" t="s">
        <v>20</v>
      </c>
      <c r="D32" s="4"/>
      <c r="E32">
        <v>8</v>
      </c>
    </row>
    <row r="33" spans="3:5" ht="13.5" thickBot="1">
      <c r="C33" s="7" t="s">
        <v>17</v>
      </c>
      <c r="D33" s="4">
        <v>3075.99</v>
      </c>
      <c r="E33">
        <v>9</v>
      </c>
    </row>
    <row r="34" spans="3:5" ht="13.5" thickBot="1">
      <c r="C34" s="8" t="s">
        <v>18</v>
      </c>
      <c r="D34" s="8"/>
      <c r="E34">
        <v>8</v>
      </c>
    </row>
    <row r="35" spans="3:5" ht="13.5" thickBot="1">
      <c r="C35" s="8" t="s">
        <v>19</v>
      </c>
      <c r="D35" s="8">
        <v>30173.52</v>
      </c>
      <c r="E35">
        <v>9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2020-06-15T10:43:51Z</dcterms:created>
  <dcterms:modified xsi:type="dcterms:W3CDTF">2020-06-15T11:59:31Z</dcterms:modified>
  <cp:category/>
  <cp:version/>
  <cp:contentType/>
  <cp:contentStatus/>
</cp:coreProperties>
</file>